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ngineering\Appendix P\2019 Revisions\FOR WEBSITE\"/>
    </mc:Choice>
  </mc:AlternateContent>
  <bookViews>
    <workbookView xWindow="345" yWindow="15" windowWidth="15015" windowHeight="8220" tabRatio="250"/>
  </bookViews>
  <sheets>
    <sheet name="Worksheet P-2" sheetId="22" r:id="rId1"/>
  </sheets>
  <definedNames>
    <definedName name="GrandTotal" localSheetId="0">'Worksheet P-2'!#REF!</definedName>
    <definedName name="_xlnm.Print_Area" localSheetId="0">'Worksheet P-2'!$B$1:$H$43</definedName>
    <definedName name="_xlnm.Print_Titles" localSheetId="0">'Worksheet P-2'!$B:$B</definedName>
    <definedName name="Quantity_2" localSheetId="0">'Worksheet P-2'!#REF!</definedName>
    <definedName name="Table1" localSheetId="0">'Worksheet P-2'!#REF!</definedName>
    <definedName name="Text105" localSheetId="0">'Worksheet P-2'!#REF!</definedName>
    <definedName name="Text111" localSheetId="0">'Worksheet P-2'!#REF!</definedName>
    <definedName name="Text117" localSheetId="0">'Worksheet P-2'!#REF!</definedName>
    <definedName name="Text123" localSheetId="0">'Worksheet P-2'!#REF!</definedName>
    <definedName name="Text124" localSheetId="0">'Worksheet P-2'!#REF!</definedName>
    <definedName name="Text125" localSheetId="0">'Worksheet P-2'!#REF!</definedName>
    <definedName name="Text126" localSheetId="0">'Worksheet P-2'!#REF!</definedName>
    <definedName name="Text127" localSheetId="0">'Worksheet P-2'!#REF!</definedName>
    <definedName name="Text128" localSheetId="0">'Worksheet P-2'!#REF!</definedName>
    <definedName name="Text129" localSheetId="0">'Worksheet P-2'!#REF!</definedName>
    <definedName name="Text130" localSheetId="0">'Worksheet P-2'!#REF!</definedName>
    <definedName name="Text131" localSheetId="0">'Worksheet P-2'!#REF!</definedName>
    <definedName name="Text132" localSheetId="0">'Worksheet P-2'!#REF!</definedName>
    <definedName name="Text133" localSheetId="0">'Worksheet P-2'!#REF!</definedName>
    <definedName name="Text134" localSheetId="0">'Worksheet P-2'!#REF!</definedName>
    <definedName name="Text135" localSheetId="0">'Worksheet P-2'!#REF!</definedName>
    <definedName name="Text136" localSheetId="0">'Worksheet P-2'!#REF!</definedName>
    <definedName name="Text137" localSheetId="0">'Worksheet P-2'!#REF!</definedName>
    <definedName name="Text138" localSheetId="0">'Worksheet P-2'!#REF!</definedName>
    <definedName name="Text139" localSheetId="0">'Worksheet P-2'!#REF!</definedName>
    <definedName name="Text146" localSheetId="0">'Worksheet P-2'!#REF!</definedName>
    <definedName name="Text147" localSheetId="0">'Worksheet P-2'!#REF!</definedName>
    <definedName name="Text15" localSheetId="0">'Worksheet P-2'!#REF!</definedName>
    <definedName name="Text158" localSheetId="0">'Worksheet P-2'!#REF!</definedName>
    <definedName name="Text159" localSheetId="0">'Worksheet P-2'!#REF!</definedName>
    <definedName name="Text165" localSheetId="0">'Worksheet P-2'!#REF!</definedName>
    <definedName name="Text171" localSheetId="0">'Worksheet P-2'!#REF!</definedName>
    <definedName name="Text177" localSheetId="0">'Worksheet P-2'!#REF!</definedName>
    <definedName name="Text183" localSheetId="0">'Worksheet P-2'!#REF!</definedName>
    <definedName name="Text189" localSheetId="0">'Worksheet P-2'!#REF!</definedName>
    <definedName name="Text195" localSheetId="0">'Worksheet P-2'!#REF!</definedName>
    <definedName name="Text20" localSheetId="0">'Worksheet P-2'!#REF!</definedName>
    <definedName name="Text21" localSheetId="0">'Worksheet P-2'!#REF!</definedName>
    <definedName name="Text214" localSheetId="0">'Worksheet P-2'!#REF!</definedName>
    <definedName name="Text225" localSheetId="0">'Worksheet P-2'!#REF!</definedName>
    <definedName name="Text23" localSheetId="0">'Worksheet P-2'!#REF!</definedName>
    <definedName name="Text249" localSheetId="0">'Worksheet P-2'!#REF!</definedName>
    <definedName name="Text250" localSheetId="0">'Worksheet P-2'!#REF!</definedName>
    <definedName name="Text251" localSheetId="0">'Worksheet P-2'!#REF!</definedName>
    <definedName name="Text252" localSheetId="0">'Worksheet P-2'!#REF!</definedName>
    <definedName name="Text253" localSheetId="0">'Worksheet P-2'!#REF!</definedName>
    <definedName name="Text254" localSheetId="0">'Worksheet P-2'!#REF!</definedName>
    <definedName name="Text255" localSheetId="0">'Worksheet P-2'!#REF!</definedName>
    <definedName name="Text257" localSheetId="0">'Worksheet P-2'!#REF!</definedName>
    <definedName name="Text258" localSheetId="0">'Worksheet P-2'!#REF!</definedName>
    <definedName name="Text261" localSheetId="0">'Worksheet P-2'!#REF!</definedName>
    <definedName name="Text263" localSheetId="0">'Worksheet P-2'!#REF!</definedName>
    <definedName name="Text264" localSheetId="0">'Worksheet P-2'!#REF!</definedName>
    <definedName name="Text265" localSheetId="0">'Worksheet P-2'!#REF!</definedName>
    <definedName name="Text266" localSheetId="0">'Worksheet P-2'!#REF!</definedName>
    <definedName name="Text267" localSheetId="0">'Worksheet P-2'!#REF!</definedName>
    <definedName name="Text268" localSheetId="0">'Worksheet P-2'!#REF!</definedName>
    <definedName name="Text27" localSheetId="0">'Worksheet P-2'!#REF!</definedName>
    <definedName name="Text31" localSheetId="0">'Worksheet P-2'!#REF!</definedName>
    <definedName name="Text33" localSheetId="0">'Worksheet P-2'!#REF!</definedName>
    <definedName name="Text37" localSheetId="0">'Worksheet P-2'!#REF!</definedName>
    <definedName name="Text39" localSheetId="0">'Worksheet P-2'!#REF!</definedName>
    <definedName name="Text45" localSheetId="0">'Worksheet P-2'!#REF!</definedName>
    <definedName name="Text48" localSheetId="0">'Worksheet P-2'!#REF!</definedName>
    <definedName name="Text49" localSheetId="0">'Worksheet P-2'!#REF!</definedName>
    <definedName name="Text51" localSheetId="0">'Worksheet P-2'!#REF!</definedName>
    <definedName name="Text57" localSheetId="0">'Worksheet P-2'!#REF!</definedName>
    <definedName name="Text60" localSheetId="0">'Worksheet P-2'!#REF!</definedName>
    <definedName name="Text61" localSheetId="0">'Worksheet P-2'!#REF!</definedName>
    <definedName name="Text63" localSheetId="0">'Worksheet P-2'!#REF!</definedName>
    <definedName name="Text69" localSheetId="0">'Worksheet P-2'!#REF!</definedName>
    <definedName name="Text72" localSheetId="0">'Worksheet P-2'!#REF!</definedName>
    <definedName name="Text73" localSheetId="0">'Worksheet P-2'!#REF!</definedName>
    <definedName name="Text76" localSheetId="0">'Worksheet P-2'!#REF!</definedName>
    <definedName name="Text80" localSheetId="0">'Worksheet P-2'!#REF!</definedName>
    <definedName name="Text84" localSheetId="0">'Worksheet P-2'!#REF!</definedName>
    <definedName name="Text85" localSheetId="0">'Worksheet P-2'!#REF!</definedName>
    <definedName name="Text92" localSheetId="0">'Worksheet P-2'!#REF!</definedName>
    <definedName name="Text93" localSheetId="0">'Worksheet P-2'!#REF!</definedName>
    <definedName name="Text99" localSheetId="0">'Worksheet P-2'!#REF!</definedName>
    <definedName name="Total_10" localSheetId="0">'Worksheet P-2'!#REF!</definedName>
    <definedName name="Total_11" localSheetId="0">'Worksheet P-2'!#REF!</definedName>
    <definedName name="Total_12" localSheetId="0">'Worksheet P-2'!#REF!</definedName>
    <definedName name="Total_13" localSheetId="0">'Worksheet P-2'!#REF!</definedName>
    <definedName name="Total_14" localSheetId="0">'Worksheet P-2'!#REF!</definedName>
    <definedName name="Total_15" localSheetId="0">'Worksheet P-2'!#REF!</definedName>
    <definedName name="Total_16" localSheetId="0">'Worksheet P-2'!#REF!</definedName>
    <definedName name="Total_17" localSheetId="0">'Worksheet P-2'!#REF!</definedName>
    <definedName name="Total_18" localSheetId="0">'Worksheet P-2'!#REF!</definedName>
    <definedName name="Total_19" localSheetId="0">'Worksheet P-2'!#REF!</definedName>
    <definedName name="Total_2" localSheetId="0">'Worksheet P-2'!#REF!</definedName>
    <definedName name="Total_20" localSheetId="0">'Worksheet P-2'!#REF!</definedName>
    <definedName name="Total_21" localSheetId="0">'Worksheet P-2'!#REF!</definedName>
    <definedName name="Total_22" localSheetId="0">'Worksheet P-2'!#REF!</definedName>
    <definedName name="Total_23" localSheetId="0">'Worksheet P-2'!#REF!</definedName>
    <definedName name="Total_24" localSheetId="0">'Worksheet P-2'!#REF!</definedName>
    <definedName name="Total_25" localSheetId="0">'Worksheet P-2'!#REF!</definedName>
    <definedName name="Total_26" localSheetId="0">'Worksheet P-2'!#REF!</definedName>
    <definedName name="Total_27" localSheetId="0">'Worksheet P-2'!#REF!</definedName>
    <definedName name="Total_28" localSheetId="0">'Worksheet P-2'!#REF!</definedName>
    <definedName name="Total_29" localSheetId="0">'Worksheet P-2'!#REF!</definedName>
    <definedName name="Total_3" localSheetId="0">'Worksheet P-2'!#REF!</definedName>
    <definedName name="Total_30" localSheetId="0">'Worksheet P-2'!#REF!</definedName>
    <definedName name="Total_31" localSheetId="0">'Worksheet P-2'!#REF!</definedName>
    <definedName name="Total_32" localSheetId="0">'Worksheet P-2'!#REF!</definedName>
    <definedName name="Total_33" localSheetId="0">'Worksheet P-2'!#REF!</definedName>
    <definedName name="Total_36" localSheetId="0">'Worksheet P-2'!#REF!</definedName>
    <definedName name="Total_37" localSheetId="0">'Worksheet P-2'!#REF!</definedName>
    <definedName name="Total_38" localSheetId="0">'Worksheet P-2'!#REF!</definedName>
    <definedName name="Total_39" localSheetId="0">'Worksheet P-2'!#REF!</definedName>
    <definedName name="Total_4" localSheetId="0">'Worksheet P-2'!#REF!</definedName>
    <definedName name="Total_40" localSheetId="0">'Worksheet P-2'!#REF!</definedName>
    <definedName name="Total_41" localSheetId="0">'Worksheet P-2'!#REF!</definedName>
    <definedName name="Total_5" localSheetId="0">'Worksheet P-2'!#REF!</definedName>
    <definedName name="Total_6" localSheetId="0">'Worksheet P-2'!#REF!</definedName>
    <definedName name="Total_7" localSheetId="0">'Worksheet P-2'!#REF!</definedName>
    <definedName name="Total_8" localSheetId="0">'Worksheet P-2'!#REF!</definedName>
    <definedName name="Total_9" localSheetId="0">'Worksheet P-2'!#REF!</definedName>
    <definedName name="UnitPrice_10" localSheetId="0">'Worksheet P-2'!#REF!</definedName>
    <definedName name="UnitPrice_11" localSheetId="0">'Worksheet P-2'!#REF!</definedName>
    <definedName name="UnitPrice_12" localSheetId="0">'Worksheet P-2'!#REF!</definedName>
    <definedName name="UnitPrice_13" localSheetId="0">'Worksheet P-2'!#REF!</definedName>
    <definedName name="UnitPrice_14" localSheetId="0">'Worksheet P-2'!#REF!</definedName>
    <definedName name="UnitPrice_15" localSheetId="0">'Worksheet P-2'!#REF!</definedName>
    <definedName name="UnitPrice_16" localSheetId="0">'Worksheet P-2'!#REF!</definedName>
    <definedName name="UnitPrice_17" localSheetId="0">'Worksheet P-2'!#REF!</definedName>
    <definedName name="UnitPrice_18" localSheetId="0">'Worksheet P-2'!#REF!</definedName>
    <definedName name="UnitPrice_19" localSheetId="0">'Worksheet P-2'!#REF!</definedName>
    <definedName name="UnitPrice_2" localSheetId="0">'Worksheet P-2'!#REF!</definedName>
    <definedName name="UnitPrice_20" localSheetId="0">'Worksheet P-2'!#REF!</definedName>
    <definedName name="UnitPrice_21" localSheetId="0">'Worksheet P-2'!#REF!</definedName>
    <definedName name="UnitPrice_22" localSheetId="0">'Worksheet P-2'!#REF!</definedName>
    <definedName name="UnitPrice_23" localSheetId="0">'Worksheet P-2'!#REF!</definedName>
    <definedName name="UnitPrice_24" localSheetId="0">'Worksheet P-2'!#REF!</definedName>
    <definedName name="UnitPrice_25" localSheetId="0">'Worksheet P-2'!#REF!</definedName>
    <definedName name="UnitPrice_26" localSheetId="0">'Worksheet P-2'!#REF!</definedName>
    <definedName name="UnitPrice_27" localSheetId="0">'Worksheet P-2'!#REF!</definedName>
    <definedName name="UnitPrice_28" localSheetId="0">'Worksheet P-2'!#REF!</definedName>
    <definedName name="UnitPrice_29" localSheetId="0">'Worksheet P-2'!#REF!</definedName>
    <definedName name="UnitPrice_3" localSheetId="0">'Worksheet P-2'!#REF!</definedName>
    <definedName name="UnitPrice_30" localSheetId="0">'Worksheet P-2'!#REF!</definedName>
    <definedName name="UnitPrice_31" localSheetId="0">'Worksheet P-2'!#REF!</definedName>
    <definedName name="UnitPrice_32" localSheetId="0">'Worksheet P-2'!#REF!</definedName>
    <definedName name="UnitPrice_33" localSheetId="0">'Worksheet P-2'!#REF!</definedName>
    <definedName name="UnitPrice_36" localSheetId="0">'Worksheet P-2'!#REF!</definedName>
    <definedName name="UnitPrice_37" localSheetId="0">'Worksheet P-2'!#REF!</definedName>
    <definedName name="UnitPrice_38" localSheetId="0">'Worksheet P-2'!#REF!</definedName>
    <definedName name="UnitPrice_39" localSheetId="0">'Worksheet P-2'!#REF!</definedName>
    <definedName name="UnitPrice_4" localSheetId="0">'Worksheet P-2'!#REF!</definedName>
    <definedName name="UnitPrice_40" localSheetId="0">'Worksheet P-2'!#REF!</definedName>
    <definedName name="UnitPrice_41" localSheetId="0">'Worksheet P-2'!#REF!</definedName>
    <definedName name="UnitPrice_5" localSheetId="0">'Worksheet P-2'!#REF!</definedName>
    <definedName name="UnitPrice_6" localSheetId="0">'Worksheet P-2'!#REF!</definedName>
    <definedName name="UnitPrice_7" localSheetId="0">'Worksheet P-2'!#REF!</definedName>
    <definedName name="UnitPrice_8" localSheetId="0">'Worksheet P-2'!#REF!</definedName>
    <definedName name="UnitPrice_9" localSheetId="0">'Worksheet P-2'!#REF!</definedName>
    <definedName name="Z_DB157FB8_A458_454C_98D0_02EF4DAAF9C7_.wvu.PrintArea" localSheetId="0" hidden="1">'Worksheet P-2'!#REF!</definedName>
  </definedNames>
  <calcPr calcId="162913"/>
</workbook>
</file>

<file path=xl/calcChain.xml><?xml version="1.0" encoding="utf-8"?>
<calcChain xmlns="http://schemas.openxmlformats.org/spreadsheetml/2006/main">
  <c r="G15" i="22" l="1"/>
  <c r="G14" i="22"/>
  <c r="G13" i="22"/>
  <c r="G16" i="22" l="1"/>
  <c r="F19" i="22" s="1"/>
  <c r="F20" i="22" s="1"/>
  <c r="F22" i="22" s="1"/>
  <c r="D32" i="22" l="1"/>
  <c r="E32" i="22" s="1"/>
  <c r="D36" i="22"/>
  <c r="E36" i="22" s="1"/>
  <c r="D29" i="22"/>
  <c r="E29" i="22" s="1"/>
  <c r="D31" i="22"/>
  <c r="E31" i="22" s="1"/>
  <c r="D39" i="22"/>
  <c r="E39" i="22" s="1"/>
  <c r="D33" i="22"/>
  <c r="D37" i="22"/>
  <c r="D30" i="22"/>
  <c r="E30" i="22" s="1"/>
  <c r="D34" i="22"/>
  <c r="D38" i="22"/>
  <c r="D35" i="22"/>
  <c r="E38" i="22" l="1"/>
  <c r="F38" i="22" s="1"/>
  <c r="E37" i="22"/>
  <c r="F37" i="22" s="1"/>
  <c r="E33" i="22"/>
  <c r="F33" i="22" s="1"/>
  <c r="E35" i="22"/>
  <c r="F35" i="22" s="1"/>
  <c r="F29" i="22"/>
  <c r="E34" i="22"/>
  <c r="F34" i="22" s="1"/>
  <c r="F39" i="22"/>
  <c r="F36" i="22"/>
  <c r="F32" i="22"/>
  <c r="F31" i="22"/>
  <c r="F30" i="22"/>
  <c r="F41" i="22" l="1"/>
  <c r="F42" i="22" s="1"/>
</calcChain>
</file>

<file path=xl/sharedStrings.xml><?xml version="1.0" encoding="utf-8"?>
<sst xmlns="http://schemas.openxmlformats.org/spreadsheetml/2006/main" count="33" uniqueCount="33">
  <si>
    <t>EXISTING CONDITIONS</t>
  </si>
  <si>
    <t>Existing Impervious Surface Area (SQ FT)=</t>
  </si>
  <si>
    <t>PROPOSED CONDITIONS</t>
  </si>
  <si>
    <t>C-Factor (Impervious) =</t>
  </si>
  <si>
    <t xml:space="preserve">  TIME</t>
  </si>
  <si>
    <t>INTENSITY</t>
  </si>
  <si>
    <t>RUNOFF</t>
  </si>
  <si>
    <t>STORED</t>
  </si>
  <si>
    <t>VOLUME</t>
  </si>
  <si>
    <t xml:space="preserve">  (HR.)</t>
  </si>
  <si>
    <t xml:space="preserve">   (IN/HR)</t>
  </si>
  <si>
    <t xml:space="preserve">   (CFS)</t>
  </si>
  <si>
    <t xml:space="preserve">  (CFS)</t>
  </si>
  <si>
    <t xml:space="preserve"> (AC-FT)</t>
  </si>
  <si>
    <t>AC-FT</t>
  </si>
  <si>
    <t>CF</t>
  </si>
  <si>
    <t>ILLINOIS BULLETIN 70 100 YEAR ROUTING TABLES:</t>
  </si>
  <si>
    <t>Worksheet P-2</t>
  </si>
  <si>
    <t>NET INCREASE</t>
  </si>
  <si>
    <t>Total Proposed Impervious Surface Area (SQ FT)=</t>
  </si>
  <si>
    <t>Proposed Impervious  - Standard (SQ FT)=</t>
  </si>
  <si>
    <t>Proposed Impervious - Semi-Pervious Pavement (SQ FT)=</t>
  </si>
  <si>
    <t>Weighted Area (SQ FT)</t>
  </si>
  <si>
    <t>Weighted Factor</t>
  </si>
  <si>
    <t>Proposed Impervious - Open-Grid Deck (SQ FT)=</t>
  </si>
  <si>
    <t>####</t>
  </si>
  <si>
    <t xml:space="preserve"> = Represents Cell to be entered by user</t>
  </si>
  <si>
    <t>R E Q U I R E D     D E T E N T I O N     V O L U M E</t>
  </si>
  <si>
    <t>REQUIRED DETENTION VOLUME =</t>
  </si>
  <si>
    <t>Net Increase of Impervious Surface Area =</t>
  </si>
  <si>
    <t>SQ FT</t>
  </si>
  <si>
    <t>ACRE(S)</t>
  </si>
  <si>
    <t>Allowable Release Rate [0.15 cfs * Net Increase (Acre)]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</si>
</sst>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u/>
      <sz val="12"/>
      <name val="Arial Narrow"/>
      <family val="2"/>
    </font>
    <font>
      <sz val="12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4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/>
    <xf numFmtId="0" fontId="4" fillId="4" borderId="0" xfId="0" quotePrefix="1" applyFont="1" applyFill="1" applyAlignment="1">
      <alignment horizontal="right"/>
    </xf>
    <xf numFmtId="164" fontId="4" fillId="2" borderId="0" xfId="0" applyNumberFormat="1" applyFont="1" applyFill="1"/>
    <xf numFmtId="0" fontId="4" fillId="2" borderId="0" xfId="0" applyFont="1" applyFill="1"/>
    <xf numFmtId="0" fontId="4" fillId="0" borderId="0" xfId="0" applyFont="1"/>
    <xf numFmtId="14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9" fontId="6" fillId="0" borderId="0" xfId="0" applyNumberFormat="1" applyFont="1" applyAlignment="1">
      <alignment horizontal="center"/>
    </xf>
    <xf numFmtId="0" fontId="4" fillId="0" borderId="0" xfId="0" applyFont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5" xfId="0" applyFont="1" applyBorder="1"/>
    <xf numFmtId="3" fontId="6" fillId="0" borderId="5" xfId="0" applyNumberFormat="1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3" fontId="4" fillId="6" borderId="4" xfId="0" quotePrefix="1" applyNumberFormat="1" applyFont="1" applyFill="1" applyBorder="1" applyAlignment="1">
      <alignment horizontal="center"/>
    </xf>
    <xf numFmtId="14" fontId="6" fillId="0" borderId="0" xfId="0" applyNumberFormat="1" applyFont="1" applyBorder="1" applyAlignment="1">
      <alignment horizontal="left"/>
    </xf>
    <xf numFmtId="0" fontId="8" fillId="0" borderId="0" xfId="0" applyFont="1"/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/>
    <xf numFmtId="165" fontId="4" fillId="0" borderId="0" xfId="0" applyNumberFormat="1" applyFont="1" applyFill="1" applyBorder="1" applyAlignment="1">
      <alignment horizontal="center"/>
    </xf>
    <xf numFmtId="3" fontId="9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3" xfId="0" applyBorder="1" applyAlignment="1"/>
    <xf numFmtId="3" fontId="4" fillId="6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2</xdr:col>
      <xdr:colOff>676275</xdr:colOff>
      <xdr:row>0</xdr:row>
      <xdr:rowOff>581025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04775"/>
          <a:ext cx="143827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zoomScaleSheetLayoutView="100" workbookViewId="0">
      <selection activeCell="K12" sqref="K12"/>
    </sheetView>
  </sheetViews>
  <sheetFormatPr defaultRowHeight="12.75" x14ac:dyDescent="0.2"/>
  <cols>
    <col min="1" max="1" width="2.7109375" style="1" customWidth="1"/>
    <col min="2" max="2" width="11.85546875" style="1" customWidth="1"/>
    <col min="3" max="3" width="14" style="2" customWidth="1"/>
    <col min="4" max="4" width="11.85546875" style="1" bestFit="1" customWidth="1"/>
    <col min="5" max="5" width="14.5703125" style="1" customWidth="1"/>
    <col min="6" max="6" width="13.85546875" style="1" bestFit="1" customWidth="1"/>
    <col min="7" max="7" width="12.7109375" style="1" customWidth="1"/>
    <col min="8" max="16384" width="9.140625" style="1"/>
  </cols>
  <sheetData>
    <row r="1" spans="1:13" ht="46.5" customHeight="1" x14ac:dyDescent="0.2"/>
    <row r="2" spans="1:13" ht="15.75" x14ac:dyDescent="0.25">
      <c r="A2" s="8"/>
      <c r="B2" s="5"/>
      <c r="C2" s="22"/>
      <c r="D2" s="8"/>
      <c r="E2" s="8"/>
      <c r="F2" s="8"/>
      <c r="G2" s="8"/>
      <c r="H2" s="8"/>
      <c r="I2" s="8"/>
      <c r="J2" s="8"/>
      <c r="K2" s="3"/>
      <c r="L2" s="3"/>
      <c r="M2" s="3"/>
    </row>
    <row r="3" spans="1:13" ht="15.75" x14ac:dyDescent="0.25">
      <c r="A3" s="8"/>
      <c r="B3" s="42" t="s">
        <v>17</v>
      </c>
      <c r="C3" s="43"/>
      <c r="D3" s="43"/>
      <c r="E3" s="43"/>
      <c r="F3" s="43"/>
      <c r="G3" s="43"/>
      <c r="H3" s="44"/>
      <c r="I3" s="8"/>
      <c r="J3" s="8"/>
      <c r="K3" s="3"/>
      <c r="L3" s="3"/>
      <c r="M3" s="3"/>
    </row>
    <row r="4" spans="1:13" ht="16.5" thickBot="1" x14ac:dyDescent="0.3">
      <c r="A4" s="8"/>
      <c r="B4" s="5"/>
      <c r="C4" s="22"/>
      <c r="D4" s="8"/>
      <c r="E4" s="8"/>
      <c r="F4" s="8"/>
      <c r="G4" s="8"/>
      <c r="H4" s="8"/>
      <c r="I4" s="8"/>
      <c r="J4" s="8"/>
      <c r="K4" s="3"/>
      <c r="L4" s="3"/>
      <c r="M4" s="3"/>
    </row>
    <row r="5" spans="1:13" ht="16.5" thickBot="1" x14ac:dyDescent="0.3">
      <c r="A5" s="8"/>
      <c r="B5" s="33" t="s">
        <v>25</v>
      </c>
      <c r="C5" s="34" t="s">
        <v>26</v>
      </c>
      <c r="D5" s="8"/>
      <c r="E5" s="8"/>
      <c r="F5" s="8"/>
      <c r="G5" s="8"/>
      <c r="H5" s="8"/>
      <c r="I5" s="8"/>
      <c r="J5" s="8"/>
      <c r="K5" s="3"/>
      <c r="L5" s="3"/>
      <c r="M5" s="3"/>
    </row>
    <row r="6" spans="1:13" ht="15.75" x14ac:dyDescent="0.25">
      <c r="A6" s="8"/>
      <c r="B6" s="5"/>
      <c r="C6" s="22"/>
      <c r="D6" s="8"/>
      <c r="E6" s="8"/>
      <c r="F6" s="8"/>
      <c r="G6" s="8"/>
      <c r="H6" s="8"/>
      <c r="I6" s="8"/>
      <c r="J6" s="8"/>
      <c r="K6" s="3"/>
      <c r="L6" s="3"/>
      <c r="M6" s="3"/>
    </row>
    <row r="7" spans="1:13" ht="15.75" x14ac:dyDescent="0.25">
      <c r="A7" s="8"/>
      <c r="B7" s="8" t="s">
        <v>3</v>
      </c>
      <c r="C7" s="8"/>
      <c r="D7" s="8"/>
      <c r="E7" s="8"/>
      <c r="F7" s="16">
        <v>0.95</v>
      </c>
      <c r="G7" s="8"/>
      <c r="H7" s="8"/>
      <c r="I7" s="8"/>
      <c r="J7" s="8"/>
      <c r="K7" s="3"/>
      <c r="L7" s="3"/>
      <c r="M7" s="3"/>
    </row>
    <row r="8" spans="1:13" ht="15.75" x14ac:dyDescent="0.25">
      <c r="A8" s="8"/>
      <c r="B8" s="8"/>
      <c r="C8" s="8"/>
      <c r="D8" s="8"/>
      <c r="E8" s="8"/>
      <c r="F8" s="16"/>
      <c r="G8" s="8"/>
      <c r="H8" s="8"/>
      <c r="I8" s="8"/>
      <c r="J8" s="8"/>
      <c r="K8" s="3"/>
      <c r="L8" s="3"/>
      <c r="M8" s="3"/>
    </row>
    <row r="9" spans="1:13" ht="16.5" thickBot="1" x14ac:dyDescent="0.3">
      <c r="A9" s="8"/>
      <c r="B9" s="21" t="s">
        <v>0</v>
      </c>
      <c r="C9" s="8"/>
      <c r="D9" s="8"/>
      <c r="E9" s="8"/>
      <c r="F9" s="16"/>
      <c r="G9" s="8"/>
      <c r="H9" s="8"/>
      <c r="I9" s="8"/>
      <c r="J9" s="8"/>
      <c r="K9" s="3"/>
      <c r="L9" s="3"/>
      <c r="M9" s="3"/>
    </row>
    <row r="10" spans="1:13" ht="16.5" thickBot="1" x14ac:dyDescent="0.3">
      <c r="A10" s="8"/>
      <c r="B10" s="8" t="s">
        <v>1</v>
      </c>
      <c r="C10" s="8"/>
      <c r="D10" s="8"/>
      <c r="E10" s="8"/>
      <c r="F10" s="45"/>
      <c r="G10" s="8"/>
      <c r="H10" s="8"/>
      <c r="I10" s="8"/>
      <c r="J10" s="8"/>
      <c r="K10" s="3"/>
      <c r="L10" s="3"/>
      <c r="M10" s="3"/>
    </row>
    <row r="11" spans="1:13" ht="15.75" x14ac:dyDescent="0.25">
      <c r="A11" s="8"/>
      <c r="B11" s="8"/>
      <c r="C11" s="8"/>
      <c r="D11" s="8"/>
      <c r="E11" s="8"/>
      <c r="F11" s="16"/>
      <c r="G11" s="8"/>
      <c r="H11" s="8"/>
      <c r="I11" s="8"/>
      <c r="J11" s="8"/>
      <c r="K11" s="3"/>
      <c r="L11" s="3"/>
      <c r="M11" s="3"/>
    </row>
    <row r="12" spans="1:13" ht="32.25" thickBot="1" x14ac:dyDescent="0.3">
      <c r="A12" s="8"/>
      <c r="B12" s="21" t="s">
        <v>2</v>
      </c>
      <c r="C12" s="8"/>
      <c r="D12" s="8"/>
      <c r="E12" s="8"/>
      <c r="F12" s="16"/>
      <c r="G12" s="24" t="s">
        <v>22</v>
      </c>
      <c r="H12" s="24" t="s">
        <v>23</v>
      </c>
      <c r="I12" s="8"/>
      <c r="J12" s="8"/>
      <c r="K12" s="3"/>
      <c r="L12" s="3"/>
      <c r="M12" s="3"/>
    </row>
    <row r="13" spans="1:13" ht="16.5" thickBot="1" x14ac:dyDescent="0.3">
      <c r="A13" s="8"/>
      <c r="B13" s="8" t="s">
        <v>20</v>
      </c>
      <c r="C13" s="8"/>
      <c r="D13" s="8"/>
      <c r="E13" s="8"/>
      <c r="F13" s="45"/>
      <c r="G13" s="23">
        <f>F13*1</f>
        <v>0</v>
      </c>
      <c r="H13" s="25">
        <v>1</v>
      </c>
      <c r="I13" s="8"/>
      <c r="J13" s="8"/>
      <c r="K13" s="3"/>
      <c r="L13" s="3"/>
      <c r="M13" s="3"/>
    </row>
    <row r="14" spans="1:13" ht="16.5" thickBot="1" x14ac:dyDescent="0.3">
      <c r="A14" s="8"/>
      <c r="B14" s="8" t="s">
        <v>21</v>
      </c>
      <c r="C14" s="8"/>
      <c r="D14" s="8"/>
      <c r="E14" s="8"/>
      <c r="F14" s="45"/>
      <c r="G14" s="23">
        <f>F14*0.5</f>
        <v>0</v>
      </c>
      <c r="H14" s="25">
        <v>0.5</v>
      </c>
      <c r="I14" s="8"/>
      <c r="J14" s="8"/>
      <c r="K14" s="3"/>
      <c r="L14" s="3"/>
      <c r="M14" s="3"/>
    </row>
    <row r="15" spans="1:13" ht="16.5" thickBot="1" x14ac:dyDescent="0.3">
      <c r="A15" s="8"/>
      <c r="B15" s="30" t="s">
        <v>24</v>
      </c>
      <c r="C15" s="30"/>
      <c r="D15" s="30"/>
      <c r="E15" s="30"/>
      <c r="F15" s="45"/>
      <c r="G15" s="31">
        <f>F15*0.5</f>
        <v>0</v>
      </c>
      <c r="H15" s="32">
        <v>0.5</v>
      </c>
      <c r="I15" s="8"/>
      <c r="J15" s="8"/>
      <c r="K15" s="3"/>
      <c r="L15" s="3"/>
      <c r="M15" s="3"/>
    </row>
    <row r="16" spans="1:13" ht="15.75" x14ac:dyDescent="0.25">
      <c r="A16" s="8"/>
      <c r="B16" s="26" t="s">
        <v>19</v>
      </c>
      <c r="C16" s="26"/>
      <c r="D16" s="26"/>
      <c r="E16" s="26"/>
      <c r="F16" s="27"/>
      <c r="G16" s="28">
        <f>SUM(G13:G15)</f>
        <v>0</v>
      </c>
      <c r="H16" s="29"/>
      <c r="I16" s="8"/>
      <c r="J16" s="8"/>
      <c r="K16" s="3"/>
      <c r="L16" s="3"/>
      <c r="M16" s="3"/>
    </row>
    <row r="17" spans="1:13" ht="15.75" x14ac:dyDescent="0.25">
      <c r="A17" s="8"/>
      <c r="B17" s="8"/>
      <c r="C17" s="16"/>
      <c r="D17" s="8"/>
      <c r="E17" s="8"/>
      <c r="F17" s="8"/>
      <c r="G17" s="8"/>
      <c r="H17" s="8"/>
      <c r="I17" s="8"/>
      <c r="J17" s="8"/>
      <c r="K17" s="3"/>
      <c r="L17" s="3"/>
      <c r="M17" s="3"/>
    </row>
    <row r="18" spans="1:13" ht="15.75" x14ac:dyDescent="0.25">
      <c r="A18" s="8"/>
      <c r="B18" s="21" t="s">
        <v>18</v>
      </c>
      <c r="C18" s="8"/>
      <c r="D18" s="8"/>
      <c r="E18" s="8"/>
      <c r="F18" s="16"/>
      <c r="G18" s="8"/>
      <c r="H18" s="8"/>
      <c r="I18" s="8"/>
      <c r="J18" s="8"/>
      <c r="K18" s="3"/>
      <c r="L18" s="3"/>
      <c r="M18" s="3"/>
    </row>
    <row r="19" spans="1:13" ht="15.75" x14ac:dyDescent="0.25">
      <c r="A19" s="8"/>
      <c r="B19" s="37" t="s">
        <v>29</v>
      </c>
      <c r="C19" s="35"/>
      <c r="D19" s="35"/>
      <c r="E19" s="35"/>
      <c r="F19" s="36">
        <f>G16-F10</f>
        <v>0</v>
      </c>
      <c r="G19" s="8" t="s">
        <v>30</v>
      </c>
      <c r="H19" s="8"/>
      <c r="I19" s="8"/>
      <c r="J19" s="8"/>
      <c r="K19" s="3"/>
      <c r="L19" s="3"/>
      <c r="M19" s="3"/>
    </row>
    <row r="20" spans="1:13" ht="15.75" x14ac:dyDescent="0.25">
      <c r="A20" s="8"/>
      <c r="B20" s="37"/>
      <c r="C20" s="35"/>
      <c r="D20" s="35"/>
      <c r="E20" s="35"/>
      <c r="F20" s="38">
        <f>F19/43560</f>
        <v>0</v>
      </c>
      <c r="G20" s="8" t="s">
        <v>31</v>
      </c>
      <c r="H20" s="8"/>
      <c r="I20" s="8"/>
      <c r="J20" s="8"/>
      <c r="K20" s="3"/>
      <c r="L20" s="3"/>
      <c r="M20" s="3"/>
    </row>
    <row r="21" spans="1:13" ht="15.75" x14ac:dyDescent="0.25">
      <c r="A21" s="8"/>
      <c r="B21" s="8"/>
      <c r="C21" s="8"/>
      <c r="D21" s="8"/>
      <c r="E21" s="8"/>
      <c r="F21" s="14"/>
      <c r="G21" s="8"/>
      <c r="H21" s="8"/>
      <c r="I21" s="8"/>
      <c r="J21" s="8"/>
      <c r="K21" s="3"/>
      <c r="L21" s="3"/>
      <c r="M21" s="3"/>
    </row>
    <row r="22" spans="1:13" ht="15.75" x14ac:dyDescent="0.25">
      <c r="A22" s="8"/>
      <c r="B22" s="8" t="s">
        <v>32</v>
      </c>
      <c r="C22" s="8"/>
      <c r="D22" s="8"/>
      <c r="E22" s="8"/>
      <c r="F22" s="15">
        <f>0.15*F20</f>
        <v>0</v>
      </c>
      <c r="G22" s="8"/>
      <c r="H22" s="8"/>
      <c r="I22" s="8"/>
      <c r="J22" s="8"/>
      <c r="K22" s="3"/>
      <c r="L22" s="3"/>
      <c r="M22" s="3"/>
    </row>
    <row r="23" spans="1:13" ht="15.75" x14ac:dyDescent="0.25">
      <c r="A23" s="8"/>
      <c r="B23" s="8"/>
      <c r="C23" s="16"/>
      <c r="D23" s="8"/>
      <c r="E23" s="8"/>
      <c r="F23" s="8"/>
      <c r="G23" s="8"/>
      <c r="H23" s="8"/>
      <c r="I23" s="8"/>
      <c r="J23" s="8"/>
      <c r="K23" s="3"/>
      <c r="L23" s="3"/>
      <c r="M23" s="3"/>
    </row>
    <row r="24" spans="1:13" ht="15.75" x14ac:dyDescent="0.25">
      <c r="A24" s="8"/>
      <c r="B24" s="7" t="s">
        <v>16</v>
      </c>
      <c r="C24" s="8"/>
      <c r="D24" s="9"/>
      <c r="E24" s="8"/>
      <c r="F24" s="8"/>
      <c r="G24" s="8"/>
      <c r="H24" s="8"/>
      <c r="I24" s="8"/>
      <c r="J24" s="8"/>
      <c r="K24" s="3"/>
      <c r="L24" s="3"/>
      <c r="M24" s="3"/>
    </row>
    <row r="25" spans="1:13" ht="15.7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3"/>
      <c r="L25" s="3"/>
      <c r="M25" s="3"/>
    </row>
    <row r="26" spans="1:13" ht="15.75" x14ac:dyDescent="0.25">
      <c r="A26" s="8"/>
      <c r="B26" s="41" t="s">
        <v>27</v>
      </c>
      <c r="C26" s="41"/>
      <c r="D26" s="41"/>
      <c r="E26" s="41"/>
      <c r="F26" s="41"/>
      <c r="G26" s="41"/>
      <c r="H26" s="8"/>
      <c r="I26" s="8"/>
      <c r="J26" s="8"/>
      <c r="K26" s="3"/>
      <c r="L26" s="3"/>
      <c r="M26" s="3"/>
    </row>
    <row r="27" spans="1:13" ht="15.75" x14ac:dyDescent="0.25">
      <c r="A27" s="8"/>
      <c r="B27" s="10" t="s">
        <v>4</v>
      </c>
      <c r="C27" s="10" t="s">
        <v>5</v>
      </c>
      <c r="D27" s="10" t="s">
        <v>6</v>
      </c>
      <c r="E27" s="10" t="s">
        <v>7</v>
      </c>
      <c r="F27" s="10" t="s">
        <v>8</v>
      </c>
      <c r="G27" s="8"/>
      <c r="H27" s="8"/>
      <c r="I27" s="8"/>
      <c r="J27" s="8"/>
      <c r="K27" s="3"/>
      <c r="L27" s="3"/>
      <c r="M27" s="3"/>
    </row>
    <row r="28" spans="1:13" ht="15.75" x14ac:dyDescent="0.25">
      <c r="A28" s="8"/>
      <c r="B28" s="11" t="s">
        <v>9</v>
      </c>
      <c r="C28" s="11" t="s">
        <v>10</v>
      </c>
      <c r="D28" s="12" t="s">
        <v>11</v>
      </c>
      <c r="E28" s="13" t="s">
        <v>12</v>
      </c>
      <c r="F28" s="13" t="s">
        <v>13</v>
      </c>
      <c r="G28" s="8"/>
      <c r="H28" s="8"/>
      <c r="I28" s="8"/>
      <c r="J28" s="8"/>
      <c r="K28" s="3"/>
      <c r="L28" s="3"/>
      <c r="M28" s="3"/>
    </row>
    <row r="29" spans="1:13" ht="15.75" x14ac:dyDescent="0.25">
      <c r="A29" s="8"/>
      <c r="B29" s="14">
        <v>0.08</v>
      </c>
      <c r="C29" s="14">
        <v>9.36</v>
      </c>
      <c r="D29" s="15">
        <f t="shared" ref="D29:D39" si="0">$F$7*C29*$F$20</f>
        <v>0</v>
      </c>
      <c r="E29" s="15">
        <f t="shared" ref="E29:E39" si="1">D29-$F$22</f>
        <v>0</v>
      </c>
      <c r="F29" s="15">
        <f t="shared" ref="F29:F39" si="2">(E29*B29)/12</f>
        <v>0</v>
      </c>
      <c r="G29" s="8"/>
      <c r="H29" s="8"/>
      <c r="I29" s="8"/>
      <c r="J29" s="8"/>
      <c r="K29" s="3"/>
      <c r="L29" s="3"/>
      <c r="M29" s="3"/>
    </row>
    <row r="30" spans="1:13" ht="15.75" x14ac:dyDescent="0.25">
      <c r="A30" s="8"/>
      <c r="B30" s="14">
        <v>0.17</v>
      </c>
      <c r="C30" s="14">
        <v>8.2200000000000006</v>
      </c>
      <c r="D30" s="15">
        <f t="shared" si="0"/>
        <v>0</v>
      </c>
      <c r="E30" s="15">
        <f t="shared" si="1"/>
        <v>0</v>
      </c>
      <c r="F30" s="15">
        <f t="shared" si="2"/>
        <v>0</v>
      </c>
      <c r="G30" s="8"/>
      <c r="H30" s="8"/>
      <c r="I30" s="8"/>
      <c r="J30" s="8"/>
      <c r="K30" s="3"/>
      <c r="L30" s="3"/>
      <c r="M30" s="3"/>
    </row>
    <row r="31" spans="1:13" ht="15.75" x14ac:dyDescent="0.25">
      <c r="A31" s="8"/>
      <c r="B31" s="14">
        <v>0.25</v>
      </c>
      <c r="C31" s="14">
        <v>7.04</v>
      </c>
      <c r="D31" s="15">
        <f t="shared" si="0"/>
        <v>0</v>
      </c>
      <c r="E31" s="15">
        <f t="shared" si="1"/>
        <v>0</v>
      </c>
      <c r="F31" s="15">
        <f t="shared" si="2"/>
        <v>0</v>
      </c>
      <c r="G31" s="8"/>
      <c r="H31" s="8"/>
      <c r="I31" s="8"/>
      <c r="J31" s="8"/>
      <c r="K31" s="3"/>
      <c r="L31" s="3"/>
      <c r="M31" s="3"/>
    </row>
    <row r="32" spans="1:13" ht="15.75" x14ac:dyDescent="0.25">
      <c r="A32" s="8"/>
      <c r="B32" s="14">
        <v>0.5</v>
      </c>
      <c r="C32" s="14">
        <v>4.82</v>
      </c>
      <c r="D32" s="15">
        <f t="shared" si="0"/>
        <v>0</v>
      </c>
      <c r="E32" s="15">
        <f t="shared" si="1"/>
        <v>0</v>
      </c>
      <c r="F32" s="15">
        <f t="shared" si="2"/>
        <v>0</v>
      </c>
      <c r="G32" s="8"/>
      <c r="H32" s="8"/>
      <c r="I32" s="8"/>
      <c r="J32" s="8"/>
      <c r="K32" s="3"/>
      <c r="L32" s="3"/>
      <c r="M32" s="3"/>
    </row>
    <row r="33" spans="1:13" ht="15.75" x14ac:dyDescent="0.25">
      <c r="A33" s="8"/>
      <c r="B33" s="14">
        <v>1</v>
      </c>
      <c r="C33" s="14">
        <v>3.06</v>
      </c>
      <c r="D33" s="15">
        <f t="shared" si="0"/>
        <v>0</v>
      </c>
      <c r="E33" s="15">
        <f t="shared" si="1"/>
        <v>0</v>
      </c>
      <c r="F33" s="15">
        <f t="shared" si="2"/>
        <v>0</v>
      </c>
      <c r="G33" s="8"/>
      <c r="H33" s="8"/>
      <c r="I33" s="8"/>
      <c r="J33" s="8"/>
      <c r="K33" s="3"/>
      <c r="L33" s="3"/>
      <c r="M33" s="3"/>
    </row>
    <row r="34" spans="1:13" ht="15.75" x14ac:dyDescent="0.25">
      <c r="A34" s="8"/>
      <c r="B34" s="14">
        <v>2</v>
      </c>
      <c r="C34" s="14">
        <v>1.88</v>
      </c>
      <c r="D34" s="15">
        <f t="shared" si="0"/>
        <v>0</v>
      </c>
      <c r="E34" s="15">
        <f t="shared" si="1"/>
        <v>0</v>
      </c>
      <c r="F34" s="15">
        <f t="shared" si="2"/>
        <v>0</v>
      </c>
      <c r="G34" s="8"/>
      <c r="H34" s="8"/>
      <c r="I34" s="8"/>
      <c r="J34" s="8"/>
      <c r="K34" s="3"/>
      <c r="L34" s="3"/>
      <c r="M34" s="3"/>
    </row>
    <row r="35" spans="1:13" ht="15.75" x14ac:dyDescent="0.25">
      <c r="A35" s="8"/>
      <c r="B35" s="14">
        <v>3</v>
      </c>
      <c r="C35" s="14">
        <v>1.39</v>
      </c>
      <c r="D35" s="15">
        <f t="shared" si="0"/>
        <v>0</v>
      </c>
      <c r="E35" s="15">
        <f t="shared" si="1"/>
        <v>0</v>
      </c>
      <c r="F35" s="15">
        <f t="shared" si="2"/>
        <v>0</v>
      </c>
      <c r="G35" s="8"/>
      <c r="H35" s="8"/>
      <c r="I35" s="8"/>
      <c r="J35" s="8"/>
      <c r="K35" s="3"/>
      <c r="L35" s="3"/>
      <c r="M35" s="3"/>
    </row>
    <row r="36" spans="1:13" ht="15.75" x14ac:dyDescent="0.25">
      <c r="A36" s="8"/>
      <c r="B36" s="14">
        <v>6</v>
      </c>
      <c r="C36" s="14">
        <v>0.81</v>
      </c>
      <c r="D36" s="15">
        <f t="shared" si="0"/>
        <v>0</v>
      </c>
      <c r="E36" s="15">
        <f t="shared" si="1"/>
        <v>0</v>
      </c>
      <c r="F36" s="15">
        <f t="shared" si="2"/>
        <v>0</v>
      </c>
      <c r="G36" s="8"/>
      <c r="H36" s="8"/>
      <c r="I36" s="8"/>
      <c r="J36" s="8"/>
      <c r="K36" s="3"/>
      <c r="L36" s="3"/>
      <c r="M36" s="3"/>
    </row>
    <row r="37" spans="1:13" ht="15.75" x14ac:dyDescent="0.25">
      <c r="A37" s="8"/>
      <c r="B37" s="14">
        <v>12</v>
      </c>
      <c r="C37" s="14">
        <v>0.47</v>
      </c>
      <c r="D37" s="15">
        <f t="shared" si="0"/>
        <v>0</v>
      </c>
      <c r="E37" s="15">
        <f t="shared" si="1"/>
        <v>0</v>
      </c>
      <c r="F37" s="15">
        <f t="shared" si="2"/>
        <v>0</v>
      </c>
      <c r="G37" s="8"/>
      <c r="H37" s="8"/>
      <c r="I37" s="8"/>
      <c r="J37" s="8"/>
      <c r="K37" s="3"/>
      <c r="L37" s="3"/>
      <c r="M37" s="3"/>
    </row>
    <row r="38" spans="1:13" ht="15.75" x14ac:dyDescent="0.25">
      <c r="A38" s="8"/>
      <c r="B38" s="14">
        <v>18</v>
      </c>
      <c r="C38" s="14">
        <v>0.34</v>
      </c>
      <c r="D38" s="15">
        <f t="shared" si="0"/>
        <v>0</v>
      </c>
      <c r="E38" s="15">
        <f t="shared" si="1"/>
        <v>0</v>
      </c>
      <c r="F38" s="15">
        <f t="shared" si="2"/>
        <v>0</v>
      </c>
      <c r="G38" s="8"/>
      <c r="H38" s="8"/>
      <c r="I38" s="8"/>
      <c r="J38" s="8"/>
      <c r="K38" s="3"/>
      <c r="L38" s="3"/>
      <c r="M38" s="3"/>
    </row>
    <row r="39" spans="1:13" ht="15.75" x14ac:dyDescent="0.25">
      <c r="A39" s="8"/>
      <c r="B39" s="14">
        <v>24</v>
      </c>
      <c r="C39" s="14">
        <v>0.27</v>
      </c>
      <c r="D39" s="15">
        <f t="shared" si="0"/>
        <v>0</v>
      </c>
      <c r="E39" s="15">
        <f t="shared" si="1"/>
        <v>0</v>
      </c>
      <c r="F39" s="15">
        <f t="shared" si="2"/>
        <v>0</v>
      </c>
      <c r="G39" s="8"/>
      <c r="H39" s="8"/>
      <c r="I39" s="8"/>
      <c r="J39" s="8"/>
      <c r="K39" s="3"/>
      <c r="L39" s="3"/>
      <c r="M39" s="3"/>
    </row>
    <row r="40" spans="1:13" ht="15.75" x14ac:dyDescent="0.25">
      <c r="A40" s="8"/>
      <c r="B40" s="16"/>
      <c r="C40" s="16"/>
      <c r="D40" s="16"/>
      <c r="E40" s="16"/>
      <c r="F40" s="16"/>
      <c r="G40" s="8"/>
      <c r="H40" s="8"/>
      <c r="I40" s="8"/>
      <c r="J40" s="8"/>
      <c r="K40" s="3"/>
      <c r="L40" s="3"/>
      <c r="M40" s="3"/>
    </row>
    <row r="41" spans="1:13" ht="15.75" x14ac:dyDescent="0.25">
      <c r="A41" s="8"/>
      <c r="B41" s="17"/>
      <c r="C41" s="17"/>
      <c r="D41" s="17"/>
      <c r="E41" s="18" t="s">
        <v>28</v>
      </c>
      <c r="F41" s="19">
        <f>MAX(F29:F39)</f>
        <v>0</v>
      </c>
      <c r="G41" s="20" t="s">
        <v>14</v>
      </c>
      <c r="H41" s="8"/>
      <c r="I41" s="8"/>
      <c r="J41" s="8"/>
      <c r="K41" s="3"/>
      <c r="L41" s="3"/>
      <c r="M41" s="3"/>
    </row>
    <row r="42" spans="1:13" ht="18" x14ac:dyDescent="0.25">
      <c r="A42" s="8"/>
      <c r="B42" s="8"/>
      <c r="C42" s="8"/>
      <c r="D42" s="8"/>
      <c r="E42" s="8"/>
      <c r="F42" s="39">
        <f>F41*43560</f>
        <v>0</v>
      </c>
      <c r="G42" s="40" t="s">
        <v>15</v>
      </c>
      <c r="H42" s="8"/>
      <c r="I42" s="8"/>
      <c r="J42" s="8"/>
      <c r="K42" s="3"/>
      <c r="L42" s="3"/>
      <c r="M42" s="3"/>
    </row>
    <row r="43" spans="1:13" ht="15.7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3"/>
      <c r="L43" s="3"/>
      <c r="M43" s="3"/>
    </row>
    <row r="44" spans="1:13" x14ac:dyDescent="0.2">
      <c r="A44" s="4"/>
      <c r="B44" s="4"/>
      <c r="C44" s="6"/>
      <c r="D44" s="4"/>
      <c r="E44" s="4"/>
      <c r="F44" s="4"/>
      <c r="G44" s="4"/>
      <c r="H44" s="4"/>
      <c r="I44" s="4"/>
      <c r="J44" s="4"/>
    </row>
    <row r="45" spans="1:13" x14ac:dyDescent="0.2">
      <c r="A45" s="4"/>
      <c r="B45" s="4"/>
      <c r="C45" s="6"/>
      <c r="D45" s="4"/>
      <c r="E45" s="4"/>
      <c r="F45" s="4"/>
      <c r="G45" s="4"/>
      <c r="H45" s="4"/>
      <c r="I45" s="4"/>
      <c r="J45" s="4"/>
    </row>
    <row r="46" spans="1:13" x14ac:dyDescent="0.2">
      <c r="A46" s="4"/>
      <c r="B46" s="4"/>
      <c r="C46" s="6"/>
      <c r="D46" s="4"/>
      <c r="E46" s="4"/>
      <c r="F46" s="4"/>
      <c r="G46" s="4"/>
      <c r="H46" s="4"/>
      <c r="I46" s="4"/>
      <c r="J46" s="4"/>
    </row>
    <row r="47" spans="1:13" x14ac:dyDescent="0.2">
      <c r="A47" s="4"/>
      <c r="B47" s="4"/>
      <c r="C47" s="6"/>
      <c r="D47" s="4"/>
      <c r="E47" s="4"/>
      <c r="F47" s="4"/>
      <c r="G47" s="4"/>
      <c r="H47" s="4"/>
      <c r="I47" s="4"/>
      <c r="J47" s="4"/>
    </row>
    <row r="48" spans="1:13" x14ac:dyDescent="0.2">
      <c r="A48" s="4"/>
      <c r="B48" s="4"/>
      <c r="C48" s="6"/>
      <c r="D48" s="4"/>
      <c r="E48" s="4"/>
      <c r="F48" s="4"/>
      <c r="G48" s="4"/>
      <c r="H48" s="4"/>
      <c r="I48" s="4"/>
      <c r="J48" s="4"/>
    </row>
    <row r="49" spans="1:10" x14ac:dyDescent="0.2">
      <c r="A49" s="4"/>
      <c r="B49" s="4"/>
      <c r="C49" s="6"/>
      <c r="D49" s="4"/>
      <c r="E49" s="4"/>
      <c r="F49" s="4"/>
      <c r="G49" s="4"/>
      <c r="H49" s="4"/>
      <c r="I49" s="4"/>
      <c r="J49" s="4"/>
    </row>
  </sheetData>
  <sheetProtection sheet="1" sort="0"/>
  <mergeCells count="2">
    <mergeCell ref="B26:G26"/>
    <mergeCell ref="B3:H3"/>
  </mergeCells>
  <phoneticPr fontId="0" type="noConversion"/>
  <printOptions horizontalCentered="1"/>
  <pageMargins left="0.45" right="0.45" top="0.5" bottom="0.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 P-2</vt:lpstr>
      <vt:lpstr>'Worksheet P-2'!Print_Area</vt:lpstr>
      <vt:lpstr>'Worksheet P-2'!Print_Titles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Meisenheimer &amp; Gende, Inc.</dc:creator>
  <cp:lastModifiedBy>Jeff Cooper</cp:lastModifiedBy>
  <cp:lastPrinted>2018-12-14T17:35:31Z</cp:lastPrinted>
  <dcterms:created xsi:type="dcterms:W3CDTF">1999-07-02T14:46:00Z</dcterms:created>
  <dcterms:modified xsi:type="dcterms:W3CDTF">2019-08-13T18:31:37Z</dcterms:modified>
</cp:coreProperties>
</file>